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allo\Downloads\"/>
    </mc:Choice>
  </mc:AlternateContent>
  <xr:revisionPtr revIDLastSave="0" documentId="8_{02F40746-D82F-4975-9091-F62A5B9104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avrhovaný 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D114" i="1"/>
  <c r="C114" i="1"/>
  <c r="E94" i="1"/>
  <c r="E112" i="1" s="1"/>
  <c r="D94" i="1"/>
  <c r="D112" i="1" s="1"/>
  <c r="C94" i="1"/>
  <c r="C112" i="1" s="1"/>
  <c r="E53" i="1"/>
  <c r="D53" i="1"/>
  <c r="C53" i="1"/>
  <c r="E45" i="1"/>
  <c r="D45" i="1"/>
  <c r="C45" i="1"/>
  <c r="E41" i="1"/>
  <c r="D41" i="1"/>
  <c r="C41" i="1"/>
  <c r="E23" i="1"/>
  <c r="D23" i="1"/>
  <c r="C23" i="1"/>
  <c r="E54" i="1" l="1"/>
  <c r="E111" i="1" s="1"/>
  <c r="E113" i="1" s="1"/>
  <c r="C54" i="1"/>
  <c r="C111" i="1" s="1"/>
  <c r="C113" i="1" s="1"/>
  <c r="D54" i="1"/>
  <c r="D111" i="1" s="1"/>
  <c r="D113" i="1" s="1"/>
</calcChain>
</file>

<file path=xl/sharedStrings.xml><?xml version="1.0" encoding="utf-8"?>
<sst xmlns="http://schemas.openxmlformats.org/spreadsheetml/2006/main" count="130" uniqueCount="102">
  <si>
    <t>1. PŘÍJMY</t>
  </si>
  <si>
    <t>DAŇOVÉ PŘÍJMY</t>
  </si>
  <si>
    <t>Daň z příjmů FO vybíraná srážkou</t>
  </si>
  <si>
    <t>Daň z příjmů práv.osob</t>
  </si>
  <si>
    <t>Daň z příjmů práv.osob-obce</t>
  </si>
  <si>
    <t>DPH</t>
  </si>
  <si>
    <t>Odvody za odnětí půdy ZPF</t>
  </si>
  <si>
    <t>Poplatek ze psů</t>
  </si>
  <si>
    <t>Poplatek z pobytu</t>
  </si>
  <si>
    <t>Popl. za už.veř.prostranství</t>
  </si>
  <si>
    <t>Odpadové hospodaření a komunální odpady</t>
  </si>
  <si>
    <t>Správní poplatky</t>
  </si>
  <si>
    <t>Zruš.odvod z loterií a her kromě VHP</t>
  </si>
  <si>
    <t>Daň z nemovitých věcí</t>
  </si>
  <si>
    <t>Splátky půjčených prostředků od obyvatelstva</t>
  </si>
  <si>
    <t>Daňové příjmy celkem</t>
  </si>
  <si>
    <t>NEDAŇOVÉ PŘÍJMY</t>
  </si>
  <si>
    <t>Ostatní záležitosti lesního hospodářství</t>
  </si>
  <si>
    <t>Ostatní správa v zemědělství</t>
  </si>
  <si>
    <t>Pitná voda</t>
  </si>
  <si>
    <t>Odvád.a čistění odpad.vod a nakl. s kaly</t>
  </si>
  <si>
    <t>Činnosti knihovnické</t>
  </si>
  <si>
    <t>Ost.zál.kultury, církví a sděl.prostř.</t>
  </si>
  <si>
    <t>Ostatní sportovní činnost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</si>
  <si>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</si>
  <si>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</si>
  <si>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</si>
  <si>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</si>
  <si>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</si>
  <si>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Sběr a svoz ostatních odpadů</t>
  </si>
  <si>
    <t>Využívání a zneškodňování ostatn.odpadů</t>
  </si>
  <si>
    <t>Ost.služby v oblasti sociální prevence</t>
  </si>
  <si>
    <t>Činnost místní správy</t>
  </si>
  <si>
    <t>Nedaňové příjmy celkem</t>
  </si>
  <si>
    <t>KAPITÁLOVÉ PŘÍJMY</t>
  </si>
  <si>
    <t>Kapitálové příjmy celkem</t>
  </si>
  <si>
    <t>PŘIJATÉ DOTACE</t>
  </si>
  <si>
    <t>Neinv.přij. tran. z všeob.pokl.správy SR</t>
  </si>
  <si>
    <t>Neinv.přij. trf. ze SR - souhrn.dot.vzt.</t>
  </si>
  <si>
    <t>Ostatní neinv. přijaté transf. ze SR</t>
  </si>
  <si>
    <t>Ostatní inv.přijaté transfery ze SR</t>
  </si>
  <si>
    <t>Investiční přijaté transfery od krajů</t>
  </si>
  <si>
    <t>Přijaté transfery celkem</t>
  </si>
  <si>
    <t>Příjmy celkem</t>
  </si>
  <si>
    <t>2. VÝDAJE</t>
  </si>
  <si>
    <t>VÝDAJE</t>
  </si>
  <si>
    <t>Silnice</t>
  </si>
  <si>
    <t>Ostatní záležitosti pozemních komunikací</t>
  </si>
  <si>
    <t>Provoz veřejné silniční dopravy</t>
  </si>
  <si>
    <t>Úpravy drobných vodních toků</t>
  </si>
  <si>
    <t>Zachování a obnova kulturních památek</t>
  </si>
  <si>
    <t>Čin.registr. církví a nábož.spol.</t>
  </si>
  <si>
    <t>Rozhlas a televize</t>
  </si>
  <si>
    <t>Využití volného času dětí a mládeže</t>
  </si>
  <si>
    <t>Veřejné osvětlení</t>
  </si>
  <si>
    <t>Péče o vzhled obcí a veřejnou zeleň</t>
  </si>
  <si>
    <t>Ost.sociál.péče  ostat.skupinám obyvat.</t>
  </si>
  <si>
    <t>Domovy pro osoby se ZP</t>
  </si>
  <si>
    <t>Ochrana obyvatelstva</t>
  </si>
  <si>
    <t>Krizová opatření</t>
  </si>
  <si>
    <t>Požární ochrana - dobrovolná část</t>
  </si>
  <si>
    <t>Zastupitelstva obcí</t>
  </si>
  <si>
    <t>Volba prezidenta republiky</t>
  </si>
  <si>
    <t>Ostatní finanční operace</t>
  </si>
  <si>
    <t>Finanční vypořádání</t>
  </si>
  <si>
    <t>Výdaje celkem</t>
  </si>
  <si>
    <t>3. FINANCOVÁNÍ</t>
  </si>
  <si>
    <t>FINANCOVÁNÍ</t>
  </si>
  <si>
    <t>Financování celkem</t>
  </si>
  <si>
    <t>REKAPITULACE</t>
  </si>
  <si>
    <t>Saldo příjmů a výdajů</t>
  </si>
  <si>
    <t>Skutečnost roku 2023</t>
  </si>
  <si>
    <t>Schválený rozpočet roku 2023</t>
  </si>
  <si>
    <t>Návrh rozpočtu na rok 2024</t>
  </si>
  <si>
    <t>Daň z příjmů FO placená plátci</t>
  </si>
  <si>
    <t>Daň z příjmů FO placená poplatníky</t>
  </si>
  <si>
    <t>Popl.za odnětí pozem.dle lesního zák.</t>
  </si>
  <si>
    <t>Daň z hazardních her bez daně z techn.her do 2023</t>
  </si>
  <si>
    <t>Daň z hazardních her bez technických her v místě</t>
  </si>
  <si>
    <t>Základní školy</t>
  </si>
  <si>
    <t>Ost.záležitosti sdělovacích prostředků</t>
  </si>
  <si>
    <t>Územní plánování</t>
  </si>
  <si>
    <t>Bank.účty-změna stavu krátk.prostř.</t>
  </si>
  <si>
    <t>Aktiv.krátk. oper.říz.likvidity - příjmy</t>
  </si>
  <si>
    <t>Aktiv.krátk. oper.říz.likvidity - výdaje</t>
  </si>
  <si>
    <t>Dlouhodobé přijaté půjčené prostředky</t>
  </si>
  <si>
    <t>Uhraz.splátky dlouhodob. půjč.prostř.</t>
  </si>
  <si>
    <t>Peněž.úč.nemaj. char.příj.a výd.vl.sekt.</t>
  </si>
  <si>
    <t xml:space="preserve">kanalizace I. etapa 3 měs.      </t>
  </si>
  <si>
    <t xml:space="preserve">kanalizace II. etapa          </t>
  </si>
  <si>
    <t>kanalizace I. etapa splátka zůstatku úvěru</t>
  </si>
  <si>
    <t xml:space="preserve">Celkem                                  </t>
  </si>
  <si>
    <t xml:space="preserve">   4.402.000,- Kč      </t>
  </si>
  <si>
    <t xml:space="preserve">   7.219.180,- Kč</t>
  </si>
  <si>
    <t xml:space="preserve">   2.667.180,- Kč</t>
  </si>
  <si>
    <t xml:space="preserve">      150.000,- Kč</t>
  </si>
  <si>
    <t>zůstatek z roku 2023</t>
  </si>
  <si>
    <t>finanční rezerva na obnovu kanalizační sítě</t>
  </si>
  <si>
    <t xml:space="preserve">   23.689.035,08 Kč</t>
  </si>
  <si>
    <t xml:space="preserve">     5.120.000,- Kč</t>
  </si>
  <si>
    <t>Inv.přijaté transfery ze SF</t>
  </si>
  <si>
    <t>Schválený rozpočet  obce Stará Ves nad Ondřejnicí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</si>
</sst>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8" x14ac:knownFonts="1">
    <font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4"/>
      <name val="Cambria"/>
      <family val="1"/>
      <charset val="238"/>
    </font>
    <font>
      <b/>
      <sz val="11.25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showGridLines="0" tabSelected="1" zoomScaleNormal="100" workbookViewId="0">
      <selection activeCell="F6" sqref="F5:F6"/>
    </sheetView>
  </sheetViews>
  <sheetFormatPr defaultRowHeight="14.25" x14ac:dyDescent="0.2"/>
  <cols>
    <col min="1" max="1" width="5.125" style="8" customWidth="1"/>
    <col min="2" max="2" width="35.625" style="9" customWidth="1"/>
    <col min="3" max="5" width="16.75" style="10" customWidth="1"/>
  </cols>
  <sheetData>
    <row r="1" spans="1:5" ht="24" customHeight="1" thickBot="1" x14ac:dyDescent="0.25">
      <c r="A1" s="20" t="s">
        <v>101</v>
      </c>
      <c r="B1" s="20"/>
      <c r="C1" s="20"/>
      <c r="D1" s="20"/>
      <c r="E1" s="20"/>
    </row>
    <row r="2" spans="1:5" ht="24" customHeight="1" thickBot="1" x14ac:dyDescent="0.25">
      <c r="A2" s="21" t="s">
        <v>0</v>
      </c>
      <c r="B2" s="21"/>
      <c r="C2" s="21"/>
      <c r="D2" s="21"/>
      <c r="E2" s="21"/>
    </row>
    <row r="3" spans="1:5" ht="27.75" customHeight="1" thickBot="1" x14ac:dyDescent="0.25">
      <c r="A3" s="22"/>
      <c r="B3" s="23"/>
      <c r="C3" s="1" t="s">
        <v>71</v>
      </c>
      <c r="D3" s="1" t="s">
        <v>72</v>
      </c>
      <c r="E3" s="1" t="s">
        <v>73</v>
      </c>
    </row>
    <row r="4" spans="1:5" ht="25.15" customHeight="1" thickBot="1" x14ac:dyDescent="0.25">
      <c r="A4" s="17" t="s">
        <v>1</v>
      </c>
      <c r="B4" s="18"/>
      <c r="C4" s="18"/>
      <c r="D4" s="18"/>
      <c r="E4" s="19"/>
    </row>
    <row r="5" spans="1:5" ht="15" thickBot="1" x14ac:dyDescent="0.25">
      <c r="A5" s="2">
        <v>1111</v>
      </c>
      <c r="B5" s="3" t="s">
        <v>74</v>
      </c>
      <c r="C5" s="4">
        <v>9112745.5299999993</v>
      </c>
      <c r="D5" s="4">
        <v>8461000</v>
      </c>
      <c r="E5" s="5">
        <v>9580000</v>
      </c>
    </row>
    <row r="6" spans="1:5" ht="15" thickBot="1" x14ac:dyDescent="0.25">
      <c r="A6" s="2">
        <v>1112</v>
      </c>
      <c r="B6" s="3" t="s">
        <v>75</v>
      </c>
      <c r="C6" s="4">
        <v>761170.34</v>
      </c>
      <c r="D6" s="4">
        <v>537000</v>
      </c>
      <c r="E6" s="5">
        <v>690000</v>
      </c>
    </row>
    <row r="7" spans="1:5" ht="15" thickBot="1" x14ac:dyDescent="0.25">
      <c r="A7" s="2">
        <v>1113</v>
      </c>
      <c r="B7" s="6" t="s">
        <v>2</v>
      </c>
      <c r="C7" s="4">
        <v>2196272.6800000002</v>
      </c>
      <c r="D7" s="4">
        <v>1726000</v>
      </c>
      <c r="E7" s="5">
        <v>1820000</v>
      </c>
    </row>
    <row r="8" spans="1:5" ht="15" thickBot="1" x14ac:dyDescent="0.25">
      <c r="A8" s="2">
        <v>1121</v>
      </c>
      <c r="B8" s="6" t="s">
        <v>3</v>
      </c>
      <c r="C8" s="4">
        <v>15931818.6</v>
      </c>
      <c r="D8" s="4">
        <v>12105000</v>
      </c>
      <c r="E8" s="5">
        <v>14980000</v>
      </c>
    </row>
    <row r="9" spans="1:5" ht="15" thickBot="1" x14ac:dyDescent="0.25">
      <c r="A9" s="2">
        <v>1122</v>
      </c>
      <c r="B9" s="6" t="s">
        <v>4</v>
      </c>
      <c r="C9" s="4">
        <v>852010</v>
      </c>
      <c r="D9" s="4">
        <v>830000</v>
      </c>
      <c r="E9" s="5">
        <v>850000</v>
      </c>
    </row>
    <row r="10" spans="1:5" ht="15" thickBot="1" x14ac:dyDescent="0.25">
      <c r="A10" s="2">
        <v>1211</v>
      </c>
      <c r="B10" s="6" t="s">
        <v>5</v>
      </c>
      <c r="C10" s="4">
        <v>28656148.98</v>
      </c>
      <c r="D10" s="4">
        <v>29390000</v>
      </c>
      <c r="E10" s="5">
        <v>29300000</v>
      </c>
    </row>
    <row r="11" spans="1:5" ht="15" thickBot="1" x14ac:dyDescent="0.25">
      <c r="A11" s="2">
        <v>1334</v>
      </c>
      <c r="B11" s="6" t="s">
        <v>6</v>
      </c>
      <c r="C11" s="4">
        <v>43113.9</v>
      </c>
      <c r="D11" s="4">
        <v>50000</v>
      </c>
      <c r="E11" s="5">
        <v>50000</v>
      </c>
    </row>
    <row r="12" spans="1:5" ht="15" thickBot="1" x14ac:dyDescent="0.25">
      <c r="A12" s="2">
        <v>1335</v>
      </c>
      <c r="B12" s="6" t="s">
        <v>76</v>
      </c>
      <c r="C12" s="4">
        <v>25.2</v>
      </c>
      <c r="D12" s="4">
        <v>0</v>
      </c>
      <c r="E12" s="5"/>
    </row>
    <row r="13" spans="1:5" ht="15" thickBot="1" x14ac:dyDescent="0.25">
      <c r="A13" s="2">
        <v>1341</v>
      </c>
      <c r="B13" s="6" t="s">
        <v>7</v>
      </c>
      <c r="C13" s="4">
        <v>57152</v>
      </c>
      <c r="D13" s="4">
        <v>59000</v>
      </c>
      <c r="E13" s="5">
        <v>58000</v>
      </c>
    </row>
    <row r="14" spans="1:5" ht="15" thickBot="1" x14ac:dyDescent="0.25">
      <c r="A14" s="2">
        <v>1342</v>
      </c>
      <c r="B14" s="6" t="s">
        <v>8</v>
      </c>
      <c r="C14" s="4">
        <v>62325</v>
      </c>
      <c r="D14" s="4">
        <v>20000</v>
      </c>
      <c r="E14" s="5">
        <v>40000</v>
      </c>
    </row>
    <row r="15" spans="1:5" ht="15" thickBot="1" x14ac:dyDescent="0.25">
      <c r="A15" s="2">
        <v>1343</v>
      </c>
      <c r="B15" s="6" t="s">
        <v>9</v>
      </c>
      <c r="C15" s="4">
        <v>9450</v>
      </c>
      <c r="D15" s="4">
        <v>6000</v>
      </c>
      <c r="E15" s="5">
        <v>7000</v>
      </c>
    </row>
    <row r="16" spans="1:5" ht="15" thickBot="1" x14ac:dyDescent="0.25">
      <c r="A16" s="2">
        <v>1345</v>
      </c>
      <c r="B16" s="6" t="s">
        <v>10</v>
      </c>
      <c r="C16" s="4">
        <v>2231226</v>
      </c>
      <c r="D16" s="4">
        <v>2200000</v>
      </c>
      <c r="E16" s="5">
        <v>0</v>
      </c>
    </row>
    <row r="17" spans="1:5" ht="15" thickBot="1" x14ac:dyDescent="0.25">
      <c r="A17" s="2">
        <v>1361</v>
      </c>
      <c r="B17" s="6" t="s">
        <v>11</v>
      </c>
      <c r="C17" s="4">
        <v>68790</v>
      </c>
      <c r="D17" s="4">
        <v>70000</v>
      </c>
      <c r="E17" s="5">
        <v>70000</v>
      </c>
    </row>
    <row r="18" spans="1:5" ht="15" thickBot="1" x14ac:dyDescent="0.25">
      <c r="A18" s="2">
        <v>1381</v>
      </c>
      <c r="B18" s="6" t="s">
        <v>77</v>
      </c>
      <c r="C18" s="4">
        <v>406812.54</v>
      </c>
      <c r="D18" s="4">
        <v>330000</v>
      </c>
      <c r="E18" s="5">
        <v>0</v>
      </c>
    </row>
    <row r="19" spans="1:5" ht="15" thickBot="1" x14ac:dyDescent="0.25">
      <c r="A19" s="2">
        <v>1382</v>
      </c>
      <c r="B19" s="6" t="s">
        <v>12</v>
      </c>
      <c r="C19" s="4">
        <v>4.47</v>
      </c>
      <c r="D19" s="4">
        <v>100</v>
      </c>
      <c r="E19" s="5">
        <v>100</v>
      </c>
    </row>
    <row r="20" spans="1:5" ht="15" thickBot="1" x14ac:dyDescent="0.25">
      <c r="A20" s="2">
        <v>1386</v>
      </c>
      <c r="B20" s="6" t="s">
        <v>78</v>
      </c>
      <c r="C20" s="4">
        <v>0</v>
      </c>
      <c r="D20" s="4">
        <v>0</v>
      </c>
      <c r="E20" s="5">
        <v>650000</v>
      </c>
    </row>
    <row r="21" spans="1:5" ht="15" thickBot="1" x14ac:dyDescent="0.25">
      <c r="A21" s="2">
        <v>1511</v>
      </c>
      <c r="B21" s="6" t="s">
        <v>13</v>
      </c>
      <c r="C21" s="4">
        <v>1699394.55</v>
      </c>
      <c r="D21" s="4">
        <v>1650000</v>
      </c>
      <c r="E21" s="5">
        <v>2973600</v>
      </c>
    </row>
    <row r="22" spans="1:5" ht="15" thickBot="1" x14ac:dyDescent="0.25">
      <c r="A22" s="2">
        <v>2460</v>
      </c>
      <c r="B22" s="6" t="s">
        <v>14</v>
      </c>
      <c r="C22" s="4">
        <v>126000</v>
      </c>
      <c r="D22" s="4">
        <v>118000</v>
      </c>
      <c r="E22" s="5">
        <v>55000</v>
      </c>
    </row>
    <row r="23" spans="1:5" ht="15" thickBot="1" x14ac:dyDescent="0.25">
      <c r="A23" s="24" t="s">
        <v>15</v>
      </c>
      <c r="B23" s="25"/>
      <c r="C23" s="7">
        <f>SUM(C5:C22)</f>
        <v>62214459.789999992</v>
      </c>
      <c r="D23" s="7">
        <f>SUM(D5:D22)</f>
        <v>57552100</v>
      </c>
      <c r="E23" s="7">
        <f>SUM(E5:E22)</f>
        <v>61123700</v>
      </c>
    </row>
    <row r="24" spans="1:5" ht="25.15" customHeight="1" thickBot="1" x14ac:dyDescent="0.25">
      <c r="A24" s="17" t="s">
        <v>16</v>
      </c>
      <c r="B24" s="18"/>
      <c r="C24" s="18"/>
      <c r="D24" s="18"/>
      <c r="E24" s="19"/>
    </row>
    <row r="25" spans="1:5" ht="15" thickBot="1" x14ac:dyDescent="0.25">
      <c r="A25" s="2">
        <v>1039</v>
      </c>
      <c r="B25" s="6" t="s">
        <v>17</v>
      </c>
      <c r="C25" s="4">
        <v>2541</v>
      </c>
      <c r="D25" s="4">
        <v>2500</v>
      </c>
      <c r="E25" s="5">
        <v>2500</v>
      </c>
    </row>
    <row r="26" spans="1:5" ht="15" thickBot="1" x14ac:dyDescent="0.25">
      <c r="A26" s="2">
        <v>1069</v>
      </c>
      <c r="B26" s="6" t="s">
        <v>18</v>
      </c>
      <c r="C26" s="4">
        <v>22199</v>
      </c>
      <c r="D26" s="4">
        <v>18000</v>
      </c>
      <c r="E26" s="5">
        <v>22000</v>
      </c>
    </row>
    <row r="27" spans="1:5" ht="15" thickBot="1" x14ac:dyDescent="0.25">
      <c r="A27" s="2">
        <v>2310</v>
      </c>
      <c r="B27" s="6" t="s">
        <v>19</v>
      </c>
      <c r="C27" s="4">
        <v>65922</v>
      </c>
      <c r="D27" s="4">
        <v>100000</v>
      </c>
      <c r="E27" s="5">
        <v>83000</v>
      </c>
    </row>
    <row r="28" spans="1:5" ht="15" thickBot="1" x14ac:dyDescent="0.25">
      <c r="A28" s="2">
        <v>2321</v>
      </c>
      <c r="B28" s="6" t="s">
        <v>20</v>
      </c>
      <c r="C28" s="4">
        <v>3218111.44</v>
      </c>
      <c r="D28" s="4">
        <v>2500000</v>
      </c>
      <c r="E28" s="5">
        <v>3776000</v>
      </c>
    </row>
    <row r="29" spans="1:5" ht="15" thickBot="1" x14ac:dyDescent="0.25">
      <c r="A29" s="2">
        <v>3314</v>
      </c>
      <c r="B29" s="6" t="s">
        <v>21</v>
      </c>
      <c r="C29" s="4">
        <v>20362</v>
      </c>
      <c r="D29" s="4">
        <v>11700</v>
      </c>
      <c r="E29" s="5">
        <v>14000</v>
      </c>
    </row>
    <row r="30" spans="1:5" ht="15" thickBot="1" x14ac:dyDescent="0.25">
      <c r="A30" s="2">
        <v>3399</v>
      </c>
      <c r="B30" s="6" t="s">
        <v>22</v>
      </c>
      <c r="C30" s="4">
        <v>389096.6</v>
      </c>
      <c r="D30" s="4">
        <v>369000</v>
      </c>
      <c r="E30" s="5">
        <v>359000</v>
      </c>
    </row>
    <row r="31" spans="1:5" ht="15" thickBot="1" x14ac:dyDescent="0.25">
      <c r="A31" s="2">
        <v>3612</v>
      </c>
      <c r="B31" s="6" t="s">
        <v>24</v>
      </c>
      <c r="C31" s="4">
        <v>762105.27</v>
      </c>
      <c r="D31" s="4">
        <v>670000</v>
      </c>
      <c r="E31" s="5">
        <v>1115000</v>
      </c>
    </row>
    <row r="32" spans="1:5" ht="15" thickBot="1" x14ac:dyDescent="0.25">
      <c r="A32" s="2">
        <v>3613</v>
      </c>
      <c r="B32" s="6" t="s">
        <v>25</v>
      </c>
      <c r="C32" s="4">
        <v>1046557.64</v>
      </c>
      <c r="D32" s="4">
        <v>837000</v>
      </c>
      <c r="E32" s="5">
        <v>825000</v>
      </c>
    </row>
    <row r="33" spans="1:5" ht="15" thickBot="1" x14ac:dyDescent="0.25">
      <c r="A33" s="2">
        <v>3632</v>
      </c>
      <c r="B33" s="6" t="s">
        <v>26</v>
      </c>
      <c r="C33" s="4">
        <v>24994</v>
      </c>
      <c r="D33" s="4">
        <v>23000</v>
      </c>
      <c r="E33" s="5">
        <v>25000</v>
      </c>
    </row>
    <row r="34" spans="1:5" ht="15" thickBot="1" x14ac:dyDescent="0.25">
      <c r="A34" s="2">
        <v>3639</v>
      </c>
      <c r="B34" s="6" t="s">
        <v>27</v>
      </c>
      <c r="C34" s="4">
        <v>89158.33</v>
      </c>
      <c r="D34" s="4">
        <v>65000</v>
      </c>
      <c r="E34" s="5">
        <v>101000</v>
      </c>
    </row>
    <row r="35" spans="1:5" ht="15" thickBot="1" x14ac:dyDescent="0.25">
      <c r="A35" s="2">
        <v>3722</v>
      </c>
      <c r="B35" s="6" t="s">
        <v>28</v>
      </c>
      <c r="C35" s="4">
        <v>520876.08</v>
      </c>
      <c r="D35" s="4">
        <v>630000</v>
      </c>
      <c r="E35" s="5">
        <v>600000</v>
      </c>
    </row>
    <row r="36" spans="1:5" ht="15" thickBot="1" x14ac:dyDescent="0.25">
      <c r="A36" s="2">
        <v>3723</v>
      </c>
      <c r="B36" s="6" t="s">
        <v>29</v>
      </c>
      <c r="C36" s="4">
        <v>86684</v>
      </c>
      <c r="D36" s="4">
        <v>0</v>
      </c>
      <c r="E36" s="5">
        <v>91000</v>
      </c>
    </row>
    <row r="37" spans="1:5" ht="15" thickBot="1" x14ac:dyDescent="0.25">
      <c r="A37" s="2">
        <v>3726</v>
      </c>
      <c r="B37" s="6" t="s">
        <v>30</v>
      </c>
      <c r="C37" s="4">
        <v>135456</v>
      </c>
      <c r="D37" s="4">
        <v>100000</v>
      </c>
      <c r="E37" s="5">
        <v>100000</v>
      </c>
    </row>
    <row r="38" spans="1:5" ht="15" thickBot="1" x14ac:dyDescent="0.25">
      <c r="A38" s="2">
        <v>4379</v>
      </c>
      <c r="B38" s="6" t="s">
        <v>31</v>
      </c>
      <c r="C38" s="4">
        <v>101094</v>
      </c>
      <c r="D38" s="4">
        <v>97000</v>
      </c>
      <c r="E38" s="5">
        <v>100000</v>
      </c>
    </row>
    <row r="39" spans="1:5" ht="15" thickBot="1" x14ac:dyDescent="0.25">
      <c r="A39" s="2">
        <v>6171</v>
      </c>
      <c r="B39" s="6" t="s">
        <v>32</v>
      </c>
      <c r="C39" s="4">
        <v>311763.13</v>
      </c>
      <c r="D39" s="4">
        <v>239000</v>
      </c>
      <c r="E39" s="5">
        <v>331000</v>
      </c>
    </row>
    <row r="40" spans="1:5" ht="15" thickBot="1" x14ac:dyDescent="0.25">
      <c r="A40" s="2">
        <v>6399</v>
      </c>
      <c r="B40" s="6" t="s">
        <v>63</v>
      </c>
      <c r="C40" s="4">
        <v>153820.60999999999</v>
      </c>
      <c r="D40" s="4"/>
      <c r="E40" s="5">
        <v>500000</v>
      </c>
    </row>
    <row r="41" spans="1:5" ht="15" thickBot="1" x14ac:dyDescent="0.25">
      <c r="A41" s="26" t="s">
        <v>33</v>
      </c>
      <c r="B41" s="26"/>
      <c r="C41" s="7">
        <f>SUM(C25:C40)</f>
        <v>6950741.1000000006</v>
      </c>
      <c r="D41" s="7">
        <f t="shared" ref="D41:E41" si="0">SUM(D25:D40)</f>
        <v>5662200</v>
      </c>
      <c r="E41" s="7">
        <f t="shared" si="0"/>
        <v>8044500</v>
      </c>
    </row>
    <row r="42" spans="1:5" ht="25.15" customHeight="1" thickBot="1" x14ac:dyDescent="0.25">
      <c r="A42" s="17" t="s">
        <v>34</v>
      </c>
      <c r="B42" s="18"/>
      <c r="C42" s="18"/>
      <c r="D42" s="18"/>
      <c r="E42" s="19"/>
    </row>
    <row r="43" spans="1:5" ht="15" thickBot="1" x14ac:dyDescent="0.25">
      <c r="A43" s="2">
        <v>3639</v>
      </c>
      <c r="B43" s="3" t="s">
        <v>27</v>
      </c>
      <c r="C43" s="4">
        <v>27322</v>
      </c>
      <c r="D43" s="4">
        <v>0</v>
      </c>
      <c r="E43" s="5">
        <v>30000</v>
      </c>
    </row>
    <row r="44" spans="1:5" ht="15" thickBot="1" x14ac:dyDescent="0.25">
      <c r="A44" s="2">
        <v>3726</v>
      </c>
      <c r="B44" s="3" t="s">
        <v>30</v>
      </c>
      <c r="C44" s="4">
        <v>13224</v>
      </c>
      <c r="D44" s="4">
        <v>0</v>
      </c>
      <c r="E44" s="5">
        <v>0</v>
      </c>
    </row>
    <row r="45" spans="1:5" ht="15" thickBot="1" x14ac:dyDescent="0.25">
      <c r="A45" s="26" t="s">
        <v>35</v>
      </c>
      <c r="B45" s="26"/>
      <c r="C45" s="7">
        <f>SUM(C43:C44)</f>
        <v>40546</v>
      </c>
      <c r="D45" s="7">
        <f t="shared" ref="D45:E45" si="1">SUM(D43:D44)</f>
        <v>0</v>
      </c>
      <c r="E45" s="7">
        <f t="shared" si="1"/>
        <v>30000</v>
      </c>
    </row>
    <row r="46" spans="1:5" ht="25.15" customHeight="1" thickBot="1" x14ac:dyDescent="0.25">
      <c r="A46" s="17" t="s">
        <v>36</v>
      </c>
      <c r="B46" s="18"/>
      <c r="C46" s="18"/>
      <c r="D46" s="18"/>
      <c r="E46" s="19"/>
    </row>
    <row r="47" spans="1:5" ht="15" thickBot="1" x14ac:dyDescent="0.25">
      <c r="A47" s="2">
        <v>4111</v>
      </c>
      <c r="B47" s="6" t="s">
        <v>37</v>
      </c>
      <c r="C47" s="4">
        <v>115800</v>
      </c>
      <c r="D47" s="4">
        <v>0</v>
      </c>
      <c r="E47" s="5">
        <v>0</v>
      </c>
    </row>
    <row r="48" spans="1:5" ht="15" thickBot="1" x14ac:dyDescent="0.25">
      <c r="A48" s="2">
        <v>4112</v>
      </c>
      <c r="B48" s="6" t="s">
        <v>38</v>
      </c>
      <c r="C48" s="4">
        <v>1135600</v>
      </c>
      <c r="D48" s="4">
        <v>1135600</v>
      </c>
      <c r="E48" s="5">
        <v>1130100</v>
      </c>
    </row>
    <row r="49" spans="1:5" ht="15" thickBot="1" x14ac:dyDescent="0.25">
      <c r="A49" s="2">
        <v>4116</v>
      </c>
      <c r="B49" s="6" t="s">
        <v>39</v>
      </c>
      <c r="C49" s="4">
        <v>2439483</v>
      </c>
      <c r="D49" s="4">
        <v>0</v>
      </c>
      <c r="E49" s="5">
        <v>0</v>
      </c>
    </row>
    <row r="50" spans="1:5" ht="15" thickBot="1" x14ac:dyDescent="0.25">
      <c r="A50" s="2">
        <v>4213</v>
      </c>
      <c r="B50" s="6" t="s">
        <v>100</v>
      </c>
      <c r="C50" s="4">
        <v>0</v>
      </c>
      <c r="D50" s="4">
        <v>0</v>
      </c>
      <c r="E50" s="28">
        <v>325313</v>
      </c>
    </row>
    <row r="51" spans="1:5" ht="15" thickBot="1" x14ac:dyDescent="0.25">
      <c r="A51" s="2">
        <v>4216</v>
      </c>
      <c r="B51" s="6" t="s">
        <v>40</v>
      </c>
      <c r="C51" s="4">
        <v>2522429</v>
      </c>
      <c r="D51" s="4">
        <v>2522429</v>
      </c>
      <c r="E51" s="5">
        <v>0</v>
      </c>
    </row>
    <row r="52" spans="1:5" ht="15" thickBot="1" x14ac:dyDescent="0.25">
      <c r="A52" s="2">
        <v>4222</v>
      </c>
      <c r="B52" s="6" t="s">
        <v>41</v>
      </c>
      <c r="C52" s="4">
        <v>383370</v>
      </c>
      <c r="D52" s="4">
        <v>146250</v>
      </c>
      <c r="E52" s="5">
        <v>0</v>
      </c>
    </row>
    <row r="53" spans="1:5" ht="15" thickBot="1" x14ac:dyDescent="0.25">
      <c r="A53" s="26" t="s">
        <v>42</v>
      </c>
      <c r="B53" s="26"/>
      <c r="C53" s="7">
        <f>SUM(C47:C52)</f>
        <v>6596682</v>
      </c>
      <c r="D53" s="7">
        <f>SUM(D47:D52)</f>
        <v>3804279</v>
      </c>
      <c r="E53" s="7">
        <f>SUM(E47:E52)</f>
        <v>1455413</v>
      </c>
    </row>
    <row r="54" spans="1:5" ht="15" thickBot="1" x14ac:dyDescent="0.25">
      <c r="A54" s="26" t="s">
        <v>43</v>
      </c>
      <c r="B54" s="26"/>
      <c r="C54" s="7">
        <f>SUM(C53,C45,C41,C23)</f>
        <v>75802428.889999986</v>
      </c>
      <c r="D54" s="7">
        <f>SUM(D53,D45,D41,D23)</f>
        <v>67018579</v>
      </c>
      <c r="E54" s="7">
        <f>SUM(E53,E45,E41,E23)</f>
        <v>70653613</v>
      </c>
    </row>
    <row r="55" spans="1:5" ht="15" thickBot="1" x14ac:dyDescent="0.25"/>
    <row r="56" spans="1:5" ht="23.25" customHeight="1" thickBot="1" x14ac:dyDescent="0.25">
      <c r="A56" s="21" t="s">
        <v>44</v>
      </c>
      <c r="B56" s="21"/>
      <c r="C56" s="21"/>
      <c r="D56" s="21"/>
      <c r="E56" s="21"/>
    </row>
    <row r="57" spans="1:5" ht="29.1" customHeight="1" thickBot="1" x14ac:dyDescent="0.25">
      <c r="A57" s="22"/>
      <c r="B57" s="23"/>
      <c r="C57" s="1" t="s">
        <v>71</v>
      </c>
      <c r="D57" s="1" t="s">
        <v>72</v>
      </c>
      <c r="E57" s="1" t="s">
        <v>73</v>
      </c>
    </row>
    <row r="58" spans="1:5" ht="25.15" customHeight="1" thickBot="1" x14ac:dyDescent="0.25">
      <c r="A58" s="17" t="s">
        <v>45</v>
      </c>
      <c r="B58" s="18"/>
      <c r="C58" s="18"/>
      <c r="D58" s="18"/>
      <c r="E58" s="19"/>
    </row>
    <row r="59" spans="1:5" ht="15" thickBot="1" x14ac:dyDescent="0.25">
      <c r="A59" s="2">
        <v>2212</v>
      </c>
      <c r="B59" s="6" t="s">
        <v>46</v>
      </c>
      <c r="C59" s="4">
        <v>2244030.5299999998</v>
      </c>
      <c r="D59" s="4">
        <v>1988400</v>
      </c>
      <c r="E59" s="28">
        <v>8009000</v>
      </c>
    </row>
    <row r="60" spans="1:5" ht="15" thickBot="1" x14ac:dyDescent="0.25">
      <c r="A60" s="2">
        <v>2219</v>
      </c>
      <c r="B60" s="6" t="s">
        <v>47</v>
      </c>
      <c r="C60" s="4">
        <v>429248</v>
      </c>
      <c r="D60" s="4">
        <v>3654000</v>
      </c>
      <c r="E60" s="5">
        <v>8718000</v>
      </c>
    </row>
    <row r="61" spans="1:5" ht="15" thickBot="1" x14ac:dyDescent="0.25">
      <c r="A61" s="2">
        <v>2221</v>
      </c>
      <c r="B61" s="6" t="s">
        <v>48</v>
      </c>
      <c r="C61" s="4">
        <v>377017</v>
      </c>
      <c r="D61" s="4">
        <v>377017</v>
      </c>
      <c r="E61" s="5">
        <v>377000</v>
      </c>
    </row>
    <row r="62" spans="1:5" ht="15" thickBot="1" x14ac:dyDescent="0.25">
      <c r="A62" s="2">
        <v>2321</v>
      </c>
      <c r="B62" s="6" t="s">
        <v>20</v>
      </c>
      <c r="C62" s="4">
        <v>3695098.37</v>
      </c>
      <c r="D62" s="4">
        <v>4492910</v>
      </c>
      <c r="E62" s="5">
        <v>4546000</v>
      </c>
    </row>
    <row r="63" spans="1:5" ht="15" thickBot="1" x14ac:dyDescent="0.25">
      <c r="A63" s="2">
        <v>2333</v>
      </c>
      <c r="B63" s="6" t="s">
        <v>49</v>
      </c>
      <c r="C63" s="4">
        <v>570404.09</v>
      </c>
      <c r="D63" s="4">
        <v>1618000</v>
      </c>
      <c r="E63" s="5">
        <v>15000</v>
      </c>
    </row>
    <row r="64" spans="1:5" ht="15" thickBot="1" x14ac:dyDescent="0.25">
      <c r="A64" s="2">
        <v>3113</v>
      </c>
      <c r="B64" s="6" t="s">
        <v>79</v>
      </c>
      <c r="C64" s="4">
        <v>6924053.0999999996</v>
      </c>
      <c r="D64" s="4">
        <v>5180000</v>
      </c>
      <c r="E64" s="5">
        <v>7481000</v>
      </c>
    </row>
    <row r="65" spans="1:5" ht="15" thickBot="1" x14ac:dyDescent="0.25">
      <c r="A65" s="2">
        <v>3314</v>
      </c>
      <c r="B65" s="3" t="s">
        <v>21</v>
      </c>
      <c r="C65" s="4">
        <v>1534927.36</v>
      </c>
      <c r="D65" s="4">
        <v>1756700</v>
      </c>
      <c r="E65" s="5">
        <v>1450500</v>
      </c>
    </row>
    <row r="66" spans="1:5" ht="15" thickBot="1" x14ac:dyDescent="0.25">
      <c r="A66" s="2">
        <v>3322</v>
      </c>
      <c r="B66" s="6" t="s">
        <v>50</v>
      </c>
      <c r="C66" s="4">
        <v>1240619.44</v>
      </c>
      <c r="D66" s="4">
        <v>1156000</v>
      </c>
      <c r="E66" s="5">
        <v>465000</v>
      </c>
    </row>
    <row r="67" spans="1:5" ht="15" thickBot="1" x14ac:dyDescent="0.25">
      <c r="A67" s="2">
        <v>3330</v>
      </c>
      <c r="B67" s="6" t="s">
        <v>51</v>
      </c>
      <c r="C67" s="4"/>
      <c r="D67" s="4">
        <v>150000</v>
      </c>
      <c r="E67" s="5">
        <v>150000</v>
      </c>
    </row>
    <row r="68" spans="1:5" ht="15" thickBot="1" x14ac:dyDescent="0.25">
      <c r="A68" s="2">
        <v>3341</v>
      </c>
      <c r="B68" s="6" t="s">
        <v>52</v>
      </c>
      <c r="C68" s="4">
        <v>58789.2</v>
      </c>
      <c r="D68" s="4">
        <v>47000</v>
      </c>
      <c r="E68" s="5">
        <v>70000</v>
      </c>
    </row>
    <row r="69" spans="1:5" ht="15" thickBot="1" x14ac:dyDescent="0.25">
      <c r="A69" s="2">
        <v>3349</v>
      </c>
      <c r="B69" s="6" t="s">
        <v>80</v>
      </c>
      <c r="C69" s="4">
        <v>199237.5</v>
      </c>
      <c r="D69" s="4">
        <v>110000</v>
      </c>
      <c r="E69" s="5">
        <v>200000</v>
      </c>
    </row>
    <row r="70" spans="1:5" ht="15" thickBot="1" x14ac:dyDescent="0.25">
      <c r="A70" s="2">
        <v>3399</v>
      </c>
      <c r="B70" s="3" t="s">
        <v>22</v>
      </c>
      <c r="C70" s="4">
        <v>1250697.98</v>
      </c>
      <c r="D70" s="4">
        <v>1248000</v>
      </c>
      <c r="E70" s="5">
        <v>1197000</v>
      </c>
    </row>
    <row r="71" spans="1:5" ht="15" thickBot="1" x14ac:dyDescent="0.25">
      <c r="A71" s="2">
        <v>3419</v>
      </c>
      <c r="B71" s="3" t="s">
        <v>23</v>
      </c>
      <c r="C71" s="4">
        <v>1587916.49</v>
      </c>
      <c r="D71" s="4">
        <v>5315000</v>
      </c>
      <c r="E71" s="28">
        <v>5231000</v>
      </c>
    </row>
    <row r="72" spans="1:5" ht="15" thickBot="1" x14ac:dyDescent="0.25">
      <c r="A72" s="2">
        <v>3421</v>
      </c>
      <c r="B72" s="6" t="s">
        <v>53</v>
      </c>
      <c r="C72" s="4">
        <v>305000</v>
      </c>
      <c r="D72" s="4">
        <v>155000</v>
      </c>
      <c r="E72" s="5">
        <v>262000</v>
      </c>
    </row>
    <row r="73" spans="1:5" ht="15" thickBot="1" x14ac:dyDescent="0.25">
      <c r="A73" s="2">
        <v>3612</v>
      </c>
      <c r="B73" s="6" t="s">
        <v>24</v>
      </c>
      <c r="C73" s="4">
        <v>550997.96</v>
      </c>
      <c r="D73" s="4">
        <v>1055300</v>
      </c>
      <c r="E73" s="5">
        <v>1880000</v>
      </c>
    </row>
    <row r="74" spans="1:5" ht="15" thickBot="1" x14ac:dyDescent="0.25">
      <c r="A74" s="2">
        <v>3613</v>
      </c>
      <c r="B74" s="6" t="s">
        <v>25</v>
      </c>
      <c r="C74" s="4">
        <v>1700135.58</v>
      </c>
      <c r="D74" s="4">
        <v>1602000</v>
      </c>
      <c r="E74" s="5">
        <v>1469000</v>
      </c>
    </row>
    <row r="75" spans="1:5" ht="15" thickBot="1" x14ac:dyDescent="0.25">
      <c r="A75" s="2">
        <v>3631</v>
      </c>
      <c r="B75" s="6" t="s">
        <v>54</v>
      </c>
      <c r="C75" s="4">
        <v>7744640.5300000003</v>
      </c>
      <c r="D75" s="4">
        <v>7048000</v>
      </c>
      <c r="E75" s="5">
        <v>1470000</v>
      </c>
    </row>
    <row r="76" spans="1:5" ht="15" thickBot="1" x14ac:dyDescent="0.25">
      <c r="A76" s="2">
        <v>3632</v>
      </c>
      <c r="B76" s="6" t="s">
        <v>26</v>
      </c>
      <c r="C76" s="4">
        <v>255141.71</v>
      </c>
      <c r="D76" s="4">
        <v>235300</v>
      </c>
      <c r="E76" s="5">
        <v>222000</v>
      </c>
    </row>
    <row r="77" spans="1:5" ht="15" thickBot="1" x14ac:dyDescent="0.25">
      <c r="A77" s="2">
        <v>3635</v>
      </c>
      <c r="B77" s="6" t="s">
        <v>81</v>
      </c>
      <c r="C77" s="4"/>
      <c r="D77" s="4"/>
      <c r="E77" s="5">
        <v>300000</v>
      </c>
    </row>
    <row r="78" spans="1:5" ht="15" thickBot="1" x14ac:dyDescent="0.25">
      <c r="A78" s="2">
        <v>3639</v>
      </c>
      <c r="B78" s="6" t="s">
        <v>27</v>
      </c>
      <c r="C78" s="4">
        <v>1345460.88</v>
      </c>
      <c r="D78" s="4">
        <v>2990000</v>
      </c>
      <c r="E78" s="28">
        <v>12546900</v>
      </c>
    </row>
    <row r="79" spans="1:5" ht="15" thickBot="1" x14ac:dyDescent="0.25">
      <c r="A79" s="2">
        <v>3722</v>
      </c>
      <c r="B79" s="6" t="s">
        <v>28</v>
      </c>
      <c r="C79" s="4">
        <v>3419673.03</v>
      </c>
      <c r="D79" s="4">
        <v>3800000</v>
      </c>
      <c r="E79" s="5">
        <v>3200000</v>
      </c>
    </row>
    <row r="80" spans="1:5" ht="15" thickBot="1" x14ac:dyDescent="0.25">
      <c r="A80" s="2">
        <v>3723</v>
      </c>
      <c r="B80" s="6" t="s">
        <v>29</v>
      </c>
      <c r="C80" s="4">
        <v>662935.39</v>
      </c>
      <c r="D80" s="4">
        <v>730000</v>
      </c>
      <c r="E80" s="5">
        <v>650000</v>
      </c>
    </row>
    <row r="81" spans="1:5" ht="15" thickBot="1" x14ac:dyDescent="0.25">
      <c r="A81" s="2">
        <v>3726</v>
      </c>
      <c r="B81" s="6" t="s">
        <v>30</v>
      </c>
      <c r="C81" s="4">
        <v>1380063.61</v>
      </c>
      <c r="D81" s="4">
        <v>762500</v>
      </c>
      <c r="E81" s="5">
        <v>993000</v>
      </c>
    </row>
    <row r="82" spans="1:5" ht="15" thickBot="1" x14ac:dyDescent="0.25">
      <c r="A82" s="2">
        <v>3745</v>
      </c>
      <c r="B82" s="6" t="s">
        <v>55</v>
      </c>
      <c r="C82" s="4">
        <v>989804.96</v>
      </c>
      <c r="D82" s="4">
        <v>650000</v>
      </c>
      <c r="E82" s="5">
        <v>1095000</v>
      </c>
    </row>
    <row r="83" spans="1:5" ht="15" thickBot="1" x14ac:dyDescent="0.25">
      <c r="A83" s="2">
        <v>4349</v>
      </c>
      <c r="B83" s="6" t="s">
        <v>56</v>
      </c>
      <c r="C83" s="4">
        <v>195836.5</v>
      </c>
      <c r="D83" s="4">
        <v>84000</v>
      </c>
      <c r="E83" s="5">
        <v>350000</v>
      </c>
    </row>
    <row r="84" spans="1:5" ht="15" thickBot="1" x14ac:dyDescent="0.25">
      <c r="A84" s="2">
        <v>4357</v>
      </c>
      <c r="B84" s="6" t="s">
        <v>57</v>
      </c>
      <c r="C84" s="4">
        <v>105000</v>
      </c>
      <c r="D84" s="4">
        <v>150000</v>
      </c>
      <c r="E84" s="5">
        <v>105000</v>
      </c>
    </row>
    <row r="85" spans="1:5" ht="15" thickBot="1" x14ac:dyDescent="0.25">
      <c r="A85" s="2">
        <v>4379</v>
      </c>
      <c r="B85" s="6" t="s">
        <v>31</v>
      </c>
      <c r="C85" s="4">
        <v>35000</v>
      </c>
      <c r="D85" s="4">
        <v>35000</v>
      </c>
      <c r="E85" s="5">
        <v>35000</v>
      </c>
    </row>
    <row r="86" spans="1:5" ht="15" thickBot="1" x14ac:dyDescent="0.25">
      <c r="A86" s="2">
        <v>5212</v>
      </c>
      <c r="B86" s="3" t="s">
        <v>58</v>
      </c>
      <c r="C86" s="4"/>
      <c r="D86" s="4">
        <v>20000</v>
      </c>
      <c r="E86" s="5">
        <v>20000</v>
      </c>
    </row>
    <row r="87" spans="1:5" ht="15" thickBot="1" x14ac:dyDescent="0.25">
      <c r="A87" s="2">
        <v>5213</v>
      </c>
      <c r="B87" s="6" t="s">
        <v>59</v>
      </c>
      <c r="C87" s="4"/>
      <c r="D87" s="4">
        <v>100000</v>
      </c>
      <c r="E87" s="5">
        <v>100000</v>
      </c>
    </row>
    <row r="88" spans="1:5" ht="15" thickBot="1" x14ac:dyDescent="0.25">
      <c r="A88" s="2">
        <v>5512</v>
      </c>
      <c r="B88" s="6" t="s">
        <v>60</v>
      </c>
      <c r="C88" s="4">
        <v>1122017.95</v>
      </c>
      <c r="D88" s="4">
        <v>1042000</v>
      </c>
      <c r="E88" s="5">
        <v>1721000</v>
      </c>
    </row>
    <row r="89" spans="1:5" ht="15" thickBot="1" x14ac:dyDescent="0.25">
      <c r="A89" s="2">
        <v>6112</v>
      </c>
      <c r="B89" s="6" t="s">
        <v>61</v>
      </c>
      <c r="C89" s="4">
        <v>1899048</v>
      </c>
      <c r="D89" s="4">
        <v>0</v>
      </c>
      <c r="E89" s="5">
        <v>2288000</v>
      </c>
    </row>
    <row r="90" spans="1:5" ht="15" thickBot="1" x14ac:dyDescent="0.25">
      <c r="A90" s="2">
        <v>6118</v>
      </c>
      <c r="B90" s="6" t="s">
        <v>62</v>
      </c>
      <c r="C90" s="4">
        <v>87523</v>
      </c>
      <c r="D90" s="4">
        <v>115800</v>
      </c>
      <c r="E90" s="4"/>
    </row>
    <row r="91" spans="1:5" ht="15" thickBot="1" x14ac:dyDescent="0.25">
      <c r="A91" s="2">
        <v>6171</v>
      </c>
      <c r="B91" s="6" t="s">
        <v>32</v>
      </c>
      <c r="C91" s="4">
        <v>13648027.84</v>
      </c>
      <c r="D91" s="4">
        <v>13539416.84</v>
      </c>
      <c r="E91" s="4">
        <v>13545000</v>
      </c>
    </row>
    <row r="92" spans="1:5" ht="15" thickBot="1" x14ac:dyDescent="0.25">
      <c r="A92" s="2">
        <v>6399</v>
      </c>
      <c r="B92" s="6" t="s">
        <v>63</v>
      </c>
      <c r="C92" s="4">
        <v>310888</v>
      </c>
      <c r="D92" s="4">
        <v>600000</v>
      </c>
      <c r="E92" s="5">
        <v>600000</v>
      </c>
    </row>
    <row r="93" spans="1:5" ht="15" thickBot="1" x14ac:dyDescent="0.25">
      <c r="A93" s="2">
        <v>6402</v>
      </c>
      <c r="B93" s="6" t="s">
        <v>64</v>
      </c>
      <c r="C93" s="4">
        <v>55754.7</v>
      </c>
      <c r="D93" s="4">
        <v>56000</v>
      </c>
      <c r="E93" s="5"/>
    </row>
    <row r="94" spans="1:5" ht="15" thickBot="1" x14ac:dyDescent="0.25">
      <c r="A94" s="26" t="s">
        <v>65</v>
      </c>
      <c r="B94" s="26"/>
      <c r="C94" s="7">
        <f>SUM(C59:C93)</f>
        <v>55924988.700000003</v>
      </c>
      <c r="D94" s="7">
        <f>SUM(D59:D93)</f>
        <v>61863343.840000004</v>
      </c>
      <c r="E94" s="7">
        <f>SUM(E59:E93)</f>
        <v>80761400</v>
      </c>
    </row>
    <row r="95" spans="1:5" ht="15" thickBot="1" x14ac:dyDescent="0.25"/>
    <row r="96" spans="1:5" ht="23.25" customHeight="1" thickBot="1" x14ac:dyDescent="0.25">
      <c r="A96" s="21" t="s">
        <v>66</v>
      </c>
      <c r="B96" s="21"/>
      <c r="C96" s="21"/>
      <c r="D96" s="21"/>
      <c r="E96" s="21"/>
    </row>
    <row r="97" spans="1:5" ht="43.5" thickBot="1" x14ac:dyDescent="0.25">
      <c r="A97" s="22"/>
      <c r="B97" s="23"/>
      <c r="C97" s="1" t="s">
        <v>71</v>
      </c>
      <c r="D97" s="1" t="s">
        <v>72</v>
      </c>
      <c r="E97" s="1" t="s">
        <v>73</v>
      </c>
    </row>
    <row r="98" spans="1:5" ht="15" thickBot="1" x14ac:dyDescent="0.25">
      <c r="A98" s="17" t="s">
        <v>67</v>
      </c>
      <c r="B98" s="18"/>
      <c r="C98" s="18"/>
      <c r="D98" s="18"/>
      <c r="E98" s="19"/>
    </row>
    <row r="99" spans="1:5" ht="15" thickBot="1" x14ac:dyDescent="0.25">
      <c r="A99" s="2">
        <v>8115</v>
      </c>
      <c r="B99" s="6" t="s">
        <v>82</v>
      </c>
      <c r="C99" s="4"/>
      <c r="D99" s="4">
        <v>148460</v>
      </c>
      <c r="E99" s="5">
        <v>17326967</v>
      </c>
    </row>
    <row r="100" spans="1:5" ht="15" thickBot="1" x14ac:dyDescent="0.25">
      <c r="A100" s="2">
        <v>8117</v>
      </c>
      <c r="B100" s="6" t="s">
        <v>83</v>
      </c>
      <c r="C100" s="4">
        <v>704000000</v>
      </c>
      <c r="D100" s="4"/>
      <c r="E100" s="5"/>
    </row>
    <row r="101" spans="1:5" ht="15" thickBot="1" x14ac:dyDescent="0.25">
      <c r="A101" s="2">
        <v>8118</v>
      </c>
      <c r="B101" s="6" t="s">
        <v>84</v>
      </c>
      <c r="C101" s="4">
        <v>-704000000</v>
      </c>
      <c r="D101" s="4"/>
      <c r="E101" s="5"/>
    </row>
    <row r="102" spans="1:5" ht="15" thickBot="1" x14ac:dyDescent="0.25">
      <c r="A102" s="2">
        <v>8123</v>
      </c>
      <c r="B102" s="6" t="s">
        <v>85</v>
      </c>
      <c r="C102" s="4"/>
      <c r="D102" s="4"/>
      <c r="E102" s="5"/>
    </row>
    <row r="103" spans="1:5" ht="15" thickBot="1" x14ac:dyDescent="0.25">
      <c r="A103" s="2">
        <v>8124</v>
      </c>
      <c r="B103" s="6" t="s">
        <v>86</v>
      </c>
      <c r="C103" s="4">
        <v>-4761261.4000000004</v>
      </c>
      <c r="D103" s="4">
        <v>-5303695.16</v>
      </c>
      <c r="E103" s="5">
        <v>-7219180</v>
      </c>
    </row>
    <row r="104" spans="1:5" ht="15" thickBot="1" x14ac:dyDescent="0.25">
      <c r="A104" s="2">
        <v>8124</v>
      </c>
      <c r="B104" s="6" t="s">
        <v>86</v>
      </c>
      <c r="C104" s="4"/>
      <c r="D104" s="4"/>
      <c r="E104" s="5"/>
    </row>
    <row r="105" spans="1:5" ht="15" thickBot="1" x14ac:dyDescent="0.25">
      <c r="A105" s="2">
        <v>8901</v>
      </c>
      <c r="B105" s="6" t="s">
        <v>87</v>
      </c>
      <c r="C105" s="4">
        <v>307144.89</v>
      </c>
      <c r="D105" s="4"/>
      <c r="E105" s="5"/>
    </row>
    <row r="106" spans="1:5" ht="15" thickBot="1" x14ac:dyDescent="0.25">
      <c r="A106" s="26" t="s">
        <v>68</v>
      </c>
      <c r="B106" s="26"/>
      <c r="C106" s="7">
        <v>-4454116.51</v>
      </c>
      <c r="D106" s="7">
        <v>-5155235.16</v>
      </c>
      <c r="E106" s="7">
        <v>10107787</v>
      </c>
    </row>
    <row r="108" spans="1:5" ht="15" thickBot="1" x14ac:dyDescent="0.25"/>
    <row r="109" spans="1:5" ht="23.25" customHeight="1" thickBot="1" x14ac:dyDescent="0.25">
      <c r="A109" s="21" t="s">
        <v>69</v>
      </c>
      <c r="B109" s="21"/>
      <c r="C109" s="21"/>
      <c r="D109" s="21"/>
      <c r="E109" s="21"/>
    </row>
    <row r="110" spans="1:5" ht="43.5" thickBot="1" x14ac:dyDescent="0.25">
      <c r="A110" s="22"/>
      <c r="B110" s="23"/>
      <c r="C110" s="1" t="s">
        <v>71</v>
      </c>
      <c r="D110" s="1" t="s">
        <v>72</v>
      </c>
      <c r="E110" s="1" t="s">
        <v>73</v>
      </c>
    </row>
    <row r="111" spans="1:5" ht="15" thickBot="1" x14ac:dyDescent="0.25">
      <c r="A111" s="27" t="s">
        <v>43</v>
      </c>
      <c r="B111" s="27"/>
      <c r="C111" s="4">
        <f>C54</f>
        <v>75802428.889999986</v>
      </c>
      <c r="D111" s="4">
        <f>D54</f>
        <v>67018579</v>
      </c>
      <c r="E111" s="4">
        <f>E54</f>
        <v>70653613</v>
      </c>
    </row>
    <row r="112" spans="1:5" ht="15" thickBot="1" x14ac:dyDescent="0.25">
      <c r="A112" s="27" t="s">
        <v>65</v>
      </c>
      <c r="B112" s="27"/>
      <c r="C112" s="4">
        <f>C94</f>
        <v>55924988.700000003</v>
      </c>
      <c r="D112" s="4">
        <f>D94</f>
        <v>61863343.840000004</v>
      </c>
      <c r="E112" s="4">
        <f>E94</f>
        <v>80761400</v>
      </c>
    </row>
    <row r="113" spans="1:5" ht="15" thickBot="1" x14ac:dyDescent="0.25">
      <c r="A113" s="27" t="s">
        <v>70</v>
      </c>
      <c r="B113" s="27"/>
      <c r="C113" s="4">
        <f>C111-C112</f>
        <v>19877440.189999983</v>
      </c>
      <c r="D113" s="4">
        <f t="shared" ref="D113:E113" si="2">D111-D112</f>
        <v>5155235.1599999964</v>
      </c>
      <c r="E113" s="4">
        <f t="shared" si="2"/>
        <v>-10107787</v>
      </c>
    </row>
    <row r="114" spans="1:5" ht="15" thickBot="1" x14ac:dyDescent="0.25">
      <c r="A114" s="27" t="s">
        <v>68</v>
      </c>
      <c r="B114" s="27"/>
      <c r="C114" s="4">
        <f>C106</f>
        <v>-4454116.51</v>
      </c>
      <c r="D114" s="4">
        <f t="shared" ref="D114:E114" si="3">D106</f>
        <v>-5155235.16</v>
      </c>
      <c r="E114" s="4">
        <f t="shared" si="3"/>
        <v>10107787</v>
      </c>
    </row>
    <row r="116" spans="1:5" x14ac:dyDescent="0.2">
      <c r="A116" s="11">
        <v>8124</v>
      </c>
      <c r="B116" s="12" t="s">
        <v>88</v>
      </c>
      <c r="C116" s="15" t="s">
        <v>95</v>
      </c>
    </row>
    <row r="117" spans="1:5" x14ac:dyDescent="0.2">
      <c r="A117" s="11"/>
      <c r="B117" s="12" t="s">
        <v>89</v>
      </c>
      <c r="C117" s="15" t="s">
        <v>94</v>
      </c>
    </row>
    <row r="118" spans="1:5" x14ac:dyDescent="0.2">
      <c r="A118" s="11"/>
      <c r="B118" s="12" t="s">
        <v>90</v>
      </c>
      <c r="C118" s="15" t="s">
        <v>92</v>
      </c>
    </row>
    <row r="119" spans="1:5" x14ac:dyDescent="0.2">
      <c r="A119" s="11"/>
      <c r="B119" s="13"/>
      <c r="C119" s="15"/>
    </row>
    <row r="120" spans="1:5" x14ac:dyDescent="0.2">
      <c r="A120" s="11"/>
      <c r="B120" s="14" t="s">
        <v>91</v>
      </c>
      <c r="C120" s="16" t="s">
        <v>93</v>
      </c>
    </row>
    <row r="121" spans="1:5" x14ac:dyDescent="0.2">
      <c r="A121" s="11">
        <v>8115</v>
      </c>
      <c r="B121" s="12" t="s">
        <v>96</v>
      </c>
      <c r="C121" s="15" t="s">
        <v>98</v>
      </c>
    </row>
    <row r="122" spans="1:5" x14ac:dyDescent="0.2">
      <c r="A122" s="11"/>
      <c r="B122" s="12" t="s">
        <v>97</v>
      </c>
      <c r="C122" s="15" t="s">
        <v>99</v>
      </c>
    </row>
  </sheetData>
  <mergeCells count="26">
    <mergeCell ref="A113:B113"/>
    <mergeCell ref="A114:B114"/>
    <mergeCell ref="A98:E98"/>
    <mergeCell ref="A106:B106"/>
    <mergeCell ref="A109:E109"/>
    <mergeCell ref="A110:B110"/>
    <mergeCell ref="A111:B111"/>
    <mergeCell ref="A112:B112"/>
    <mergeCell ref="A97:B97"/>
    <mergeCell ref="A41:B41"/>
    <mergeCell ref="A42:E42"/>
    <mergeCell ref="A45:B45"/>
    <mergeCell ref="A46:E46"/>
    <mergeCell ref="A53:B53"/>
    <mergeCell ref="A54:B54"/>
    <mergeCell ref="A56:E56"/>
    <mergeCell ref="A57:B57"/>
    <mergeCell ref="A58:E58"/>
    <mergeCell ref="A94:B94"/>
    <mergeCell ref="A96:E96"/>
    <mergeCell ref="A24:E24"/>
    <mergeCell ref="A1:E1"/>
    <mergeCell ref="A2:E2"/>
    <mergeCell ref="A3:B3"/>
    <mergeCell ref="A4:E4"/>
    <mergeCell ref="A23:B23"/>
  </mergeCells>
  <pageMargins left="0.19685039370078741" right="0.19685039370078741" top="0.19685039370078741" bottom="0.39370078740157483" header="0.19685039370078741" footer="0.19685039370078741"/>
  <pageSetup paperSize="9" scale="80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Navrhovaný rozpočet</vt:lpstr>
    </vt:vector>
  </TitlesOfParts>
  <Company>AQE advisors,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Obrovský</dc:creator>
  <cp:lastModifiedBy>Zuzana Pallo</cp:lastModifiedBy>
  <cp:lastPrinted>2024-03-22T08:16:51Z</cp:lastPrinted>
  <dcterms:created xsi:type="dcterms:W3CDTF">2023-03-14T11:04:12Z</dcterms:created>
  <dcterms:modified xsi:type="dcterms:W3CDTF">2024-03-22T08:19:25Z</dcterms:modified>
</cp:coreProperties>
</file>